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 tabRatio="500"/>
  </bookViews>
  <sheets>
    <sheet name="Procurement Checklist" sheetId="1" r:id="rId1"/>
  </sheets>
  <definedNames>
    <definedName name="_xlnm.Print_Titles" localSheetId="0">'Procurement Checklist'!$11:$11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<sst xmlns="http://schemas.openxmlformats.org/spreadsheetml/2006/main" count="154" uniqueCount="154">
  <si>
    <t>CARGO BIKE HUB</t>
  </si>
  <si>
    <t>Your structured gateway to the industry. Explore the supply chain,  user insights, and market trends to empower better decisions.</t>
  </si>
  <si>
    <t>Fleet-Grade Cargo Bike — Procurement &amp; Evaluation Checklist</t>
  </si>
  <si>
    <t>Use this to evaluate any vendor — incumbent brand, importer or factory-direct. Mark each line Pass / Partial / Fail / N/A. A fleet-grade supplier answers in documented numbers; a consumer supplier with a fleet decal pushes back on the questions.</t>
  </si>
  <si>
    <t>STATUS SUMMARY</t>
  </si>
  <si>
    <t>Pass</t>
  </si>
  <si>
    <t>Partial</t>
  </si>
  <si>
    <t>Fail</t>
  </si>
  <si>
    <t>N/A</t>
  </si>
  <si>
    <t>No.</t>
  </si>
  <si>
    <t>Requirement</t>
  </si>
  <si>
    <t>What to demand (spec &amp; evidence)</t>
  </si>
  <si>
    <t>Why it matters</t>
  </si>
  <si>
    <t>Target / benchmark</t>
  </si>
  <si>
    <t>Status</t>
  </si>
  <si>
    <t>Notes</t>
  </si>
  <si>
    <t>1. Structure &amp; Durability</t>
  </si>
  <si>
    <t>Frame fatigue testing</t>
  </si>
  <si>
    <t>Third-party fatigue test report with a documented cycle count — not a bare 'EN compliant' claim</t>
  </si>
  <si>
    <t>Consumer frames fail under commercial duty (cf. 2023–24 cargo-bike frame recalls); insurers increasingly require it</t>
  </si>
  <si>
    <t>EN 17860 commercial category (~2× personal-use cycles); 200,000+ cycles documented</t>
  </si>
  <si>
    <t>Bearings (headset / BB / hubs)</t>
  </si>
  <si>
    <t>Bearing grade stated in writing</t>
  </si>
  <si>
    <t>Consumer sealed bearings need replacing in 12–18 months under duty cycle</t>
  </si>
  <si>
    <t>Industrial / marine-grade; 3–5 year service life</t>
  </si>
  <si>
    <t>Corrosion &amp; weather resistance</t>
  </si>
  <si>
    <t>Frame finish and fastener corrosion rating</t>
  </si>
  <si>
    <t>Vehicles are parked outdoors year-round in all weather</t>
  </si>
  <si>
    <t>E-coat or anodised frame; stainless / treated fasteners</t>
  </si>
  <si>
    <t>2. Braking &amp; Drivetrain</t>
  </si>
  <si>
    <t>Brakes</t>
  </si>
  <si>
    <t>Hydraulic disc spec: rotor diameter and pad compound</t>
  </si>
  <si>
    <t>Cable-actuated discs lose modulation under load; not commercial spec</t>
  </si>
  <si>
    <t>Hydraulic; ≥180 mm rotors (two-wheel), ≥203 mm (trike / max payload); sintered pads</t>
  </si>
  <si>
    <t>Drivetrain</t>
  </si>
  <si>
    <t>Drivetrain type plus documented service interval for your annual km</t>
  </si>
  <si>
    <t>Drivetrain choice drives annual cost more than motor choice</t>
  </si>
  <si>
    <t>Match to duty: derailleur = high-touch; belt / IGH / CVT = 15,000+ km; gearbox unit = 60,000+ km</t>
  </si>
  <si>
    <t>Motor — continuous vs peak</t>
  </si>
  <si>
    <t>Continuous (not peak) rated power and thermal-duty data</t>
  </si>
  <si>
    <t>Spec sheets list peak output; sustained heat is what kills controllers and cabling</t>
  </si>
  <si>
    <t>Continuous rating sustainable over a 6–10 h shift, fully loaded</t>
  </si>
  <si>
    <t>3. Energy &amp; Charging</t>
  </si>
  <si>
    <t>Battery removability / swap</t>
  </si>
  <si>
    <t>Removable pack and documented swap time</t>
  </si>
  <si>
    <t>Mid-shift charging is a productivity loss; swap keeps the bike working</t>
  </si>
  <si>
    <t>Tool-free battery swap under ~2 minutes</t>
  </si>
  <si>
    <t>Capacity sized to route</t>
  </si>
  <si>
    <t>Capacity options matched to route, not maxed by default</t>
  </si>
  <si>
    <t>Oversized batteries are dead weight that adds cost and mass</t>
  </si>
  <si>
    <t>Single / dual options; Wh sized to daily km plus reserve</t>
  </si>
  <si>
    <t>Electrical architecture &amp; ingress</t>
  </si>
  <si>
    <t>Wiring approach and IP rating of electronics and connectors</t>
  </si>
  <si>
    <t>Quick-disconnect connectors degrade under vibration; ingress causes 'dead' bikes that aren't broken</t>
  </si>
  <si>
    <t>Hard-wired where possible; IP65+ on electronics and connectors</t>
  </si>
  <si>
    <t>Depot charging infrastructure</t>
  </si>
  <si>
    <t>Charging-rack or battery-pool option for the depot</t>
  </si>
  <si>
    <t>Fleet charging is an operations problem, not a single-bike one</t>
  </si>
  <si>
    <t>Multi-bay charging or managed battery pool</t>
  </si>
  <si>
    <t>4. Telematics &amp; Fleet Integration</t>
  </si>
  <si>
    <t>Telematics readiness</t>
  </si>
  <si>
    <t>Designed mounting point, power tap and open data interface — not 'we can add a tracker later'</t>
  </si>
  <si>
    <t>You can only manage a fleet you can see</t>
  </si>
  <si>
    <t>CAN bus or documented API; GPS-ready</t>
  </si>
  <si>
    <t>Fleet-management integration</t>
  </si>
  <si>
    <t>Data feed / API into your fleet-management system</t>
  </si>
  <si>
    <t>Cargo bikes must integrate into existing fleet operations</t>
  </si>
  <si>
    <t>Location, state-of-charge, usage-hours, geofence, diagnostics</t>
  </si>
  <si>
    <t>Predictive maintenance data</t>
  </si>
  <si>
    <t>Usage-based logging (odometer / motor-hours)</t>
  </si>
  <si>
    <t>Usage-based service intervals cut unplanned downtime</t>
  </si>
  <si>
    <t>Odometer and motor-hour logging available</t>
  </si>
  <si>
    <t>5. Security &amp; Theft</t>
  </si>
  <si>
    <t>Frame lock standard</t>
  </si>
  <si>
    <t>Lock certification level</t>
  </si>
  <si>
    <t>Theft and insurance are real line items for street-parked fleets</t>
  </si>
  <si>
    <t>ART-2 minimum (ART-4 for high-risk locations)</t>
  </si>
  <si>
    <t>Immobiliser</t>
  </si>
  <si>
    <t>Electronic immobiliser or power cut-off</t>
  </si>
  <si>
    <t>Renders a stolen bike dead weight</t>
  </si>
  <si>
    <t>Integrated immobiliser / remote disable</t>
  </si>
  <si>
    <t>Cargo-bay locking</t>
  </si>
  <si>
    <t>Lockable, tamper-resistant cargo bay</t>
  </si>
  <si>
    <t>Protects the load, not just the vehicle</t>
  </si>
  <si>
    <t>Lockable bay with tamper resistance</t>
  </si>
  <si>
    <t>6. Rider &amp; Ergonomics</t>
  </si>
  <si>
    <t>Multi-rider adjustment</t>
  </si>
  <si>
    <t>Tool-free saddle / stem adjustment range</t>
  </si>
  <si>
    <t>Shift handovers are dead time; awkward bikes raise rider turnover (a major hidden cost)</t>
  </si>
  <si>
    <t>Tool-free adjust; fits ~5th–95th percentile riders</t>
  </si>
  <si>
    <t>Step-through &amp; controls</t>
  </si>
  <si>
    <t>Step-over height and control / HMI ergonomics</t>
  </si>
  <si>
    <t>Fast mount-dismount and low training overhead</t>
  </si>
  <si>
    <t>Low step-through; intuitive, glove-friendly controls</t>
  </si>
  <si>
    <t>Handling under load</t>
  </si>
  <si>
    <t>Stability / handling data to maximum GVW</t>
  </si>
  <si>
    <t>Safety and rider learning curve</t>
  </si>
  <si>
    <t>Stable to max GVW; trikes: tilt or anti-tip design</t>
  </si>
  <si>
    <t>7. Cargo &amp; Load System</t>
  </si>
  <si>
    <t>Modular cargo bay</t>
  </si>
  <si>
    <t>Interchangeable bay configurations on one frame</t>
  </si>
  <si>
    <t>One chassis serves parcel, bulk and tool roles</t>
  </si>
  <si>
    <t>Parcel / bulk / tool modules on a single platform</t>
  </si>
  <si>
    <t>Load interface / containerisation</t>
  </si>
  <si>
    <t>Standard container or roll-cage compatibility</t>
  </si>
  <si>
    <t>Enables van-to-bike transfer at the microhub without re-packing</t>
  </si>
  <si>
    <t>Standard footprint (e.g. Euro / roll-cage container)</t>
  </si>
  <si>
    <t>Parking stability</t>
  </si>
  <si>
    <t>Kickstand / parking system rating under load</t>
  </si>
  <si>
    <t>Load and unload without tipping</t>
  </si>
  <si>
    <t>Dual-leg or static-stable; holds at maximum payload</t>
  </si>
  <si>
    <t>8. Compliance &amp; Safety</t>
  </si>
  <si>
    <t>Structural standard (EU)</t>
  </si>
  <si>
    <t>EN 17860 third-party test report</t>
  </si>
  <si>
    <t>Legal and insurance requirement, not a marketing claim</t>
  </si>
  <si>
    <t>EN 17860, commercial category, third-party verified</t>
  </si>
  <si>
    <t>Pedelec system (EU)</t>
  </si>
  <si>
    <t>EN 15194 compliance</t>
  </si>
  <si>
    <t>Electrical safety, assistance curve and 25 km/h cut-off</t>
  </si>
  <si>
    <t>EN 15194 compliant</t>
  </si>
  <si>
    <t>Battery &amp; transport</t>
  </si>
  <si>
    <t>EN 50604-1 and UN 38.3 certification</t>
  </si>
  <si>
    <t>Battery safety plus legal shipping</t>
  </si>
  <si>
    <t>Both certified</t>
  </si>
  <si>
    <t>US market certification</t>
  </si>
  <si>
    <t>UL 2849 (system) and UL 2271 (battery) where selling in the US</t>
  </si>
  <si>
    <t>Mandated by New York City and California, among others</t>
  </si>
  <si>
    <t>UL listed for the US market</t>
  </si>
  <si>
    <t>Lighting &amp; signalling</t>
  </si>
  <si>
    <t>Commercial lighting / indicator specification</t>
  </si>
  <si>
    <t>Shared and commercial use raise safety and legal requirements</t>
  </si>
  <si>
    <t>Hard-wired lighting; indicators / reflectors per market</t>
  </si>
  <si>
    <t>9. Service, Spares &amp; Warranty</t>
  </si>
  <si>
    <t>Spares availability SLA</t>
  </si>
  <si>
    <t>Parts lead-time commitment and recommended holding ratio</t>
  </si>
  <si>
    <t>Uptime is mostly a parts-availability story</t>
  </si>
  <si>
    <t>Defined parts lead time; spares kit per N bikes</t>
  </si>
  <si>
    <t>Standardisation</t>
  </si>
  <si>
    <t>Parts commonality across the fleet</t>
  </si>
  <si>
    <t>Lower spares stock, faster repair, less re-training</t>
  </si>
  <si>
    <t>Shared batteries, chargers and wear parts across models</t>
  </si>
  <si>
    <t>Serviceability</t>
  </si>
  <si>
    <t>Modular service design, service manual and mechanic training</t>
  </si>
  <si>
    <t>Local repair beats shipping a bike back</t>
  </si>
  <si>
    <t>Tool-light module swaps; documentation provided</t>
  </si>
  <si>
    <t>Warranty SLA</t>
  </si>
  <si>
    <t>Component-level warranty plus response-time SLA, in writing</t>
  </si>
  <si>
    <t>Warranties that look identical hide 10× service differences</t>
  </si>
  <si>
    <t>Documented per-component terms with a response SLA</t>
  </si>
  <si>
    <t>Residual value / TCO</t>
  </si>
  <si>
    <t>Documented residual-value benchmarks</t>
  </si>
  <si>
    <t>Feeds total cost of ownership and resale planning</t>
  </si>
  <si>
    <t>Stated residual benchmarks at 3 / 5 years</t>
  </si>
  <si>
    <t>Source: Cargo Bike Hub — independent fleet-grade procurement checklist.  Benchmarks reflect 2026 European / US commercial practice; confirm current standards (EN 17860, UL 2849) before purchase.  cargobikehub.com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</si>
</sst>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Calibri"/>
      <charset val="1"/>
    </font>
    <font>
      <b/>
      <sz val="13"/>
      <color rgb="FFFFFFFF"/>
      <name val="Georgia"/>
      <charset val="1"/>
    </font>
    <font>
      <i/>
      <sz val="8.5"/>
      <color rgb="FFFFFFFF"/>
      <name val="Calibri"/>
      <charset val="1"/>
    </font>
    <font>
      <b/>
      <sz val="16"/>
      <color rgb="FF4A70A9"/>
      <name val="Georgia"/>
      <charset val="1"/>
    </font>
    <font>
      <sz val="9.5"/>
      <color rgb="FF5A6675"/>
      <name val="Calibri"/>
      <charset val="1"/>
    </font>
    <font>
      <b/>
      <sz val="10"/>
      <color rgb="FF4A70A9"/>
      <name val="Georgia"/>
      <charset val="1"/>
    </font>
    <font>
      <b/>
      <sz val="10"/>
      <color rgb="FF1C2430"/>
      <name val="Calibri"/>
      <charset val="1"/>
    </font>
    <font>
      <b/>
      <sz val="12"/>
      <color rgb="FF4A70A9"/>
      <name val="Calibri"/>
      <charset val="1"/>
    </font>
    <font>
      <sz val="10"/>
      <color rgb="FF1C2430"/>
      <name val="Calibri"/>
      <charset val="1"/>
    </font>
    <font>
      <b/>
      <sz val="10"/>
      <color rgb="FFFFFFFF"/>
      <name val="Calibri"/>
      <charset val="1"/>
    </font>
    <font>
      <b/>
      <sz val="10.5"/>
      <color rgb="FFFFFFFF"/>
      <name val="Georgia"/>
      <charset val="1"/>
    </font>
    <font>
      <b/>
      <sz val="10"/>
      <color rgb="FF4A70A9"/>
      <name val="Calibri"/>
      <charset val="1"/>
    </font>
    <font>
      <sz val="10"/>
      <color rgb="FF5A6675"/>
      <name val="Calibri"/>
      <charset val="1"/>
    </font>
    <font>
      <i/>
      <sz val="9"/>
      <color rgb="FFFFFFFF"/>
      <name val="Calibri"/>
      <charset val="1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4A70A9"/>
        <bgColor rgb="FF5A6675"/>
      </patternFill>
    </fill>
    <fill>
      <patternFill patternType="solid">
        <fgColor rgb="FF2575FC"/>
        <bgColor rgb="FF0066CC"/>
      </patternFill>
    </fill>
    <fill>
      <patternFill patternType="solid">
        <fgColor rgb="FFF5F8FC"/>
        <bgColor rgb="FFEAF2FF"/>
      </patternFill>
    </fill>
    <fill>
      <patternFill patternType="solid">
        <fgColor rgb="FFEAF2FF"/>
        <bgColor rgb="FFEFEFEF"/>
      </patternFill>
    </fill>
    <fill>
      <patternFill patternType="solid">
        <fgColor rgb="FFFFFFFF"/>
        <bgColor rgb="FFF5F8FC"/>
      </patternFill>
    </fill>
    <fill>
      <patternFill patternType="solid">
        <fgColor rgb="FF3A5A86"/>
        <bgColor rgb="FF5A6675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DCE4EE"/>
      </left>
      <right style="thin">
        <color rgb="FFDCE4EE"/>
      </right>
      <top style="thin">
        <color rgb="FFDCE4EE"/>
      </top>
      <bottom style="thin">
        <color rgb="FFDCE4EE"/>
      </bottom>
      <diagonal/>
    </border>
    <border>
      <left style="thin">
        <color rgb="FFDCE4EE"/>
      </left>
      <right/>
      <top style="thin">
        <color rgb="FFDCE4EE"/>
      </top>
      <bottom style="thin">
        <color rgb="FFDCE4E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Border="0" applyAlignment="0" applyProtection="0"/>
    <xf numFmtId="44" fontId="14" fillId="0" borderId="0" applyBorder="0" applyAlignment="0" applyProtection="0"/>
    <xf numFmtId="9" fontId="14" fillId="0" borderId="0" applyBorder="0" applyAlignment="0" applyProtection="0"/>
    <xf numFmtId="41" fontId="14" fillId="0" borderId="0" applyBorder="0" applyAlignment="0" applyProtection="0"/>
    <xf numFmtId="42" fontId="14" fillId="0" borderId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9" borderId="6" applyNumberFormat="0" applyAlignment="0" applyProtection="0">
      <alignment vertical="center"/>
    </xf>
    <xf numFmtId="0" fontId="25" fillId="10" borderId="7" applyNumberFormat="0" applyAlignment="0" applyProtection="0">
      <alignment vertical="center"/>
    </xf>
    <xf numFmtId="0" fontId="26" fillId="10" borderId="6" applyNumberFormat="0" applyAlignment="0" applyProtection="0">
      <alignment vertical="center"/>
    </xf>
    <xf numFmtId="0" fontId="27" fillId="11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2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5" fillId="5" borderId="0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6" borderId="2" xfId="0" applyFont="1" applyFill="1" applyBorder="1" applyAlignment="1">
      <alignment horizontal="left" vertical="top" wrapText="1"/>
    </xf>
    <xf numFmtId="0" fontId="9" fillId="7" borderId="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horizontal="left" vertical="top" wrapText="1"/>
    </xf>
    <xf numFmtId="0" fontId="12" fillId="6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1">
    <dxf>
      <font>
        <name val="Calibri"/>
        <scheme val="none"/>
        <charset val="1"/>
        <family val="0"/>
        <b val="1"/>
        <color rgb="FF1E7A46"/>
      </font>
      <fill>
        <patternFill patternType="solid">
          <bgColor rgb="FFE3F4E9"/>
        </patternFill>
      </fill>
    </dxf>
    <dxf>
      <font>
        <name val="Calibri"/>
        <scheme val="none"/>
        <charset val="1"/>
        <family val="0"/>
        <b val="1"/>
        <color rgb="FF9A6B12"/>
      </font>
      <fill>
        <patternFill patternType="solid">
          <bgColor rgb="FFFDF2DE"/>
        </patternFill>
      </fill>
    </dxf>
    <dxf>
      <font>
        <name val="Calibri"/>
        <scheme val="none"/>
        <charset val="1"/>
        <family val="0"/>
        <b val="1"/>
        <color rgb="FFB02525"/>
      </font>
      <fill>
        <patternFill patternType="solid">
          <bgColor rgb="FFFBE4E4"/>
        </patternFill>
      </fill>
    </dxf>
    <dxf>
      <font>
        <name val="Calibri"/>
        <scheme val="none"/>
        <charset val="1"/>
        <family val="0"/>
        <b val="1"/>
        <color rgb="FF777777"/>
      </font>
      <fill>
        <patternFill patternType="solid">
          <bgColor rgb="FFEFEFEF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9A6B12"/>
      <rgbColor rgb="00800080"/>
      <rgbColor rgb="001E7A46"/>
      <rgbColor rgb="00C0C0C0"/>
      <rgbColor rgb="00777777"/>
      <rgbColor rgb="009999FF"/>
      <rgbColor rgb="00993366"/>
      <rgbColor rgb="00FDF2DE"/>
      <rgbColor rgb="00E3F4E9"/>
      <rgbColor rgb="00660066"/>
      <rgbColor rgb="00FF8080"/>
      <rgbColor rgb="000066CC"/>
      <rgbColor rgb="00DCE4EE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AF2FF"/>
      <rgbColor rgb="00EFEFEF"/>
      <rgbColor rgb="00F5F8FC"/>
      <rgbColor rgb="0099CCFF"/>
      <rgbColor rgb="00FF99CC"/>
      <rgbColor rgb="00CC99FF"/>
      <rgbColor rgb="00FBE4E4"/>
      <rgbColor rgb="002575FC"/>
      <rgbColor rgb="0033CCCC"/>
      <rgbColor rgb="0099CC00"/>
      <rgbColor rgb="00FFCC00"/>
      <rgbColor rgb="00FF9900"/>
      <rgbColor rgb="00FF6600"/>
      <rgbColor rgb="005A6675"/>
      <rgbColor rgb="00969696"/>
      <rgbColor rgb="00003366"/>
      <rgbColor rgb="004A70A9"/>
      <rgbColor rgb="00003300"/>
      <rgbColor rgb="00333300"/>
      <rgbColor rgb="00B02525"/>
      <rgbColor rgb="00993366"/>
      <rgbColor rgb="003A5A86"/>
      <rgbColor rgb="001C243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4"/>
  <sheetViews>
    <sheetView showGridLines="0" tabSelected="1" workbookViewId="0">
      <pane ySplit="11" topLeftCell="A13" activePane="bottomLeft" state="frozen"/>
      <selection/>
      <selection pane="bottomLeft" activeCell="G13" sqref="G13"/>
    </sheetView>
  </sheetViews>
  <sheetFormatPr defaultColWidth="8.68181818181818" defaultRowHeight="14.5" outlineLevelCol="6"/>
  <cols>
    <col min="1" max="1" width="5" customWidth="1"/>
    <col min="2" max="2" width="26" customWidth="1"/>
    <col min="3" max="3" width="41" customWidth="1"/>
    <col min="4" max="4" width="34" customWidth="1"/>
    <col min="5" max="5" width="30" customWidth="1"/>
    <col min="6" max="6" width="12" customWidth="1"/>
    <col min="7" max="7" width="22" customWidth="1"/>
  </cols>
  <sheetData>
    <row r="1" ht="25.5" customHeight="1" spans="1:7">
      <c r="A1" s="1" t="s">
        <v>0</v>
      </c>
      <c r="B1" s="1"/>
      <c r="C1" s="1"/>
      <c r="D1" s="1"/>
      <c r="E1" s="1"/>
      <c r="F1" s="1"/>
      <c r="G1" s="1"/>
    </row>
    <row r="2" ht="15.75" customHeight="1" spans="1:7">
      <c r="A2" s="2" t="s">
        <v>1</v>
      </c>
      <c r="B2" s="2"/>
      <c r="C2" s="2"/>
      <c r="D2" s="2"/>
      <c r="E2" s="2"/>
      <c r="F2" s="2"/>
      <c r="G2" s="2"/>
    </row>
    <row r="4" ht="30" customHeight="1" spans="1:7">
      <c r="A4" s="3" t="s">
        <v>2</v>
      </c>
      <c r="B4" s="3"/>
      <c r="C4" s="3"/>
      <c r="D4" s="3"/>
      <c r="E4" s="3"/>
      <c r="F4" s="3"/>
      <c r="G4" s="3"/>
    </row>
    <row r="5" ht="30" customHeight="1" spans="1:7">
      <c r="A5" s="4" t="s">
        <v>3</v>
      </c>
      <c r="B5" s="4"/>
      <c r="C5" s="4"/>
      <c r="D5" s="4"/>
      <c r="E5" s="4"/>
      <c r="F5" s="4"/>
      <c r="G5" s="4"/>
    </row>
    <row r="7" ht="15" customHeight="1" spans="1:7">
      <c r="A7" s="5" t="s">
        <v>4</v>
      </c>
      <c r="B7" s="5"/>
      <c r="C7" s="5"/>
      <c r="D7" s="5"/>
      <c r="E7" s="5"/>
      <c r="F7" s="5"/>
      <c r="G7" s="5"/>
    </row>
    <row r="8" ht="15.5" spans="1:7">
      <c r="A8" s="6" t="s">
        <v>5</v>
      </c>
      <c r="B8" s="7">
        <f>COUNTIF(F13:F52,"Pass")</f>
        <v>0</v>
      </c>
      <c r="C8" s="6" t="s">
        <v>6</v>
      </c>
      <c r="D8" s="7">
        <f>COUNTIF(F13:F52,"Partial")</f>
        <v>0</v>
      </c>
      <c r="E8" s="8"/>
      <c r="F8" s="8"/>
      <c r="G8" s="8"/>
    </row>
    <row r="9" ht="15.5" spans="1:7">
      <c r="A9" s="6" t="s">
        <v>7</v>
      </c>
      <c r="B9" s="7">
        <f>COUNTIF(F13:F52,"Fail")</f>
        <v>0</v>
      </c>
      <c r="C9" s="6" t="s">
        <v>8</v>
      </c>
      <c r="D9" s="7">
        <f>COUNTIF(F13:F52,"N/A")</f>
        <v>0</v>
      </c>
      <c r="E9" s="8"/>
      <c r="F9" s="8"/>
      <c r="G9" s="8"/>
    </row>
    <row r="11" ht="25.5" customHeight="1" spans="1:7">
      <c r="A11" s="9" t="s">
        <v>9</v>
      </c>
      <c r="B11" s="9" t="s">
        <v>10</v>
      </c>
      <c r="C11" s="9" t="s">
        <v>11</v>
      </c>
      <c r="D11" s="9" t="s">
        <v>12</v>
      </c>
      <c r="E11" s="9" t="s">
        <v>13</v>
      </c>
      <c r="F11" s="9" t="s">
        <v>14</v>
      </c>
      <c r="G11" s="9" t="s">
        <v>15</v>
      </c>
    </row>
    <row r="12" ht="21.75" customHeight="1" spans="1:7">
      <c r="A12" s="10" t="s">
        <v>16</v>
      </c>
      <c r="B12" s="10"/>
      <c r="C12" s="10"/>
      <c r="D12" s="10"/>
      <c r="E12" s="10"/>
      <c r="F12" s="10"/>
      <c r="G12" s="10"/>
    </row>
    <row r="13" ht="39" spans="1:7">
      <c r="A13" s="11">
        <v>1</v>
      </c>
      <c r="B13" s="12" t="s">
        <v>17</v>
      </c>
      <c r="C13" s="13" t="s">
        <v>18</v>
      </c>
      <c r="D13" s="14" t="s">
        <v>19</v>
      </c>
      <c r="E13" s="13" t="s">
        <v>20</v>
      </c>
      <c r="F13" s="15"/>
      <c r="G13" s="14"/>
    </row>
    <row r="14" ht="26" spans="1:7">
      <c r="A14" s="16">
        <v>2</v>
      </c>
      <c r="B14" s="17" t="s">
        <v>21</v>
      </c>
      <c r="C14" s="18" t="s">
        <v>22</v>
      </c>
      <c r="D14" s="19" t="s">
        <v>23</v>
      </c>
      <c r="E14" s="18" t="s">
        <v>24</v>
      </c>
      <c r="F14" s="20"/>
      <c r="G14" s="19"/>
    </row>
    <row r="15" ht="26" spans="1:7">
      <c r="A15" s="11">
        <v>3</v>
      </c>
      <c r="B15" s="12" t="s">
        <v>25</v>
      </c>
      <c r="C15" s="13" t="s">
        <v>26</v>
      </c>
      <c r="D15" s="14" t="s">
        <v>27</v>
      </c>
      <c r="E15" s="13" t="s">
        <v>28</v>
      </c>
      <c r="F15" s="15"/>
      <c r="G15" s="14"/>
    </row>
    <row r="16" ht="21.75" customHeight="1" spans="1:7">
      <c r="A16" s="10" t="s">
        <v>29</v>
      </c>
      <c r="B16" s="10"/>
      <c r="C16" s="10"/>
      <c r="D16" s="10"/>
      <c r="E16" s="10"/>
      <c r="F16" s="10"/>
      <c r="G16" s="10"/>
    </row>
    <row r="17" ht="39" spans="1:7">
      <c r="A17" s="16">
        <v>4</v>
      </c>
      <c r="B17" s="17" t="s">
        <v>30</v>
      </c>
      <c r="C17" s="18" t="s">
        <v>31</v>
      </c>
      <c r="D17" s="19" t="s">
        <v>32</v>
      </c>
      <c r="E17" s="18" t="s">
        <v>33</v>
      </c>
      <c r="F17" s="20"/>
      <c r="G17" s="19"/>
    </row>
    <row r="18" ht="39" spans="1:7">
      <c r="A18" s="11">
        <v>5</v>
      </c>
      <c r="B18" s="12" t="s">
        <v>34</v>
      </c>
      <c r="C18" s="13" t="s">
        <v>35</v>
      </c>
      <c r="D18" s="14" t="s">
        <v>36</v>
      </c>
      <c r="E18" s="13" t="s">
        <v>37</v>
      </c>
      <c r="F18" s="15"/>
      <c r="G18" s="14"/>
    </row>
    <row r="19" ht="26" spans="1:7">
      <c r="A19" s="16">
        <v>6</v>
      </c>
      <c r="B19" s="17" t="s">
        <v>38</v>
      </c>
      <c r="C19" s="18" t="s">
        <v>39</v>
      </c>
      <c r="D19" s="19" t="s">
        <v>40</v>
      </c>
      <c r="E19" s="18" t="s">
        <v>41</v>
      </c>
      <c r="F19" s="20"/>
      <c r="G19" s="19"/>
    </row>
    <row r="20" ht="21.75" customHeight="1" spans="1:7">
      <c r="A20" s="10" t="s">
        <v>42</v>
      </c>
      <c r="B20" s="10"/>
      <c r="C20" s="10"/>
      <c r="D20" s="10"/>
      <c r="E20" s="10"/>
      <c r="F20" s="10"/>
      <c r="G20" s="10"/>
    </row>
    <row r="21" ht="26" spans="1:7">
      <c r="A21" s="11">
        <v>7</v>
      </c>
      <c r="B21" s="12" t="s">
        <v>43</v>
      </c>
      <c r="C21" s="13" t="s">
        <v>44</v>
      </c>
      <c r="D21" s="14" t="s">
        <v>45</v>
      </c>
      <c r="E21" s="13" t="s">
        <v>46</v>
      </c>
      <c r="F21" s="15"/>
      <c r="G21" s="14"/>
    </row>
    <row r="22" ht="26" spans="1:7">
      <c r="A22" s="16">
        <v>8</v>
      </c>
      <c r="B22" s="17" t="s">
        <v>47</v>
      </c>
      <c r="C22" s="18" t="s">
        <v>48</v>
      </c>
      <c r="D22" s="19" t="s">
        <v>49</v>
      </c>
      <c r="E22" s="18" t="s">
        <v>50</v>
      </c>
      <c r="F22" s="20"/>
      <c r="G22" s="19"/>
    </row>
    <row r="23" ht="39" spans="1:7">
      <c r="A23" s="11">
        <v>9</v>
      </c>
      <c r="B23" s="12" t="s">
        <v>51</v>
      </c>
      <c r="C23" s="13" t="s">
        <v>52</v>
      </c>
      <c r="D23" s="14" t="s">
        <v>53</v>
      </c>
      <c r="E23" s="13" t="s">
        <v>54</v>
      </c>
      <c r="F23" s="15"/>
      <c r="G23" s="14"/>
    </row>
    <row r="24" ht="26" spans="1:7">
      <c r="A24" s="16">
        <v>10</v>
      </c>
      <c r="B24" s="17" t="s">
        <v>55</v>
      </c>
      <c r="C24" s="18" t="s">
        <v>56</v>
      </c>
      <c r="D24" s="19" t="s">
        <v>57</v>
      </c>
      <c r="E24" s="18" t="s">
        <v>58</v>
      </c>
      <c r="F24" s="20"/>
      <c r="G24" s="19"/>
    </row>
    <row r="25" ht="21.75" customHeight="1" spans="1:7">
      <c r="A25" s="10" t="s">
        <v>59</v>
      </c>
      <c r="B25" s="10"/>
      <c r="C25" s="10"/>
      <c r="D25" s="10"/>
      <c r="E25" s="10"/>
      <c r="F25" s="10"/>
      <c r="G25" s="10"/>
    </row>
    <row r="26" ht="26" spans="1:7">
      <c r="A26" s="11">
        <v>11</v>
      </c>
      <c r="B26" s="12" t="s">
        <v>60</v>
      </c>
      <c r="C26" s="13" t="s">
        <v>61</v>
      </c>
      <c r="D26" s="14" t="s">
        <v>62</v>
      </c>
      <c r="E26" s="13" t="s">
        <v>63</v>
      </c>
      <c r="F26" s="15"/>
      <c r="G26" s="14"/>
    </row>
    <row r="27" ht="26" spans="1:7">
      <c r="A27" s="16">
        <v>12</v>
      </c>
      <c r="B27" s="17" t="s">
        <v>64</v>
      </c>
      <c r="C27" s="18" t="s">
        <v>65</v>
      </c>
      <c r="D27" s="19" t="s">
        <v>66</v>
      </c>
      <c r="E27" s="18" t="s">
        <v>67</v>
      </c>
      <c r="F27" s="20"/>
      <c r="G27" s="19"/>
    </row>
    <row r="28" ht="26" spans="1:7">
      <c r="A28" s="11">
        <v>13</v>
      </c>
      <c r="B28" s="12" t="s">
        <v>68</v>
      </c>
      <c r="C28" s="13" t="s">
        <v>69</v>
      </c>
      <c r="D28" s="14" t="s">
        <v>70</v>
      </c>
      <c r="E28" s="13" t="s">
        <v>71</v>
      </c>
      <c r="F28" s="15"/>
      <c r="G28" s="14"/>
    </row>
    <row r="29" ht="21.75" customHeight="1" spans="1:7">
      <c r="A29" s="10" t="s">
        <v>72</v>
      </c>
      <c r="B29" s="10"/>
      <c r="C29" s="10"/>
      <c r="D29" s="10"/>
      <c r="E29" s="10"/>
      <c r="F29" s="10"/>
      <c r="G29" s="10"/>
    </row>
    <row r="30" ht="26" spans="1:7">
      <c r="A30" s="16">
        <v>14</v>
      </c>
      <c r="B30" s="17" t="s">
        <v>73</v>
      </c>
      <c r="C30" s="18" t="s">
        <v>74</v>
      </c>
      <c r="D30" s="19" t="s">
        <v>75</v>
      </c>
      <c r="E30" s="18" t="s">
        <v>76</v>
      </c>
      <c r="F30" s="20"/>
      <c r="G30" s="19"/>
    </row>
    <row r="31" ht="26" spans="1:7">
      <c r="A31" s="11">
        <v>15</v>
      </c>
      <c r="B31" s="12" t="s">
        <v>77</v>
      </c>
      <c r="C31" s="13" t="s">
        <v>78</v>
      </c>
      <c r="D31" s="14" t="s">
        <v>79</v>
      </c>
      <c r="E31" s="13" t="s">
        <v>80</v>
      </c>
      <c r="F31" s="15"/>
      <c r="G31" s="14"/>
    </row>
    <row r="32" spans="1:7">
      <c r="A32" s="16">
        <v>16</v>
      </c>
      <c r="B32" s="17" t="s">
        <v>81</v>
      </c>
      <c r="C32" s="18" t="s">
        <v>82</v>
      </c>
      <c r="D32" s="19" t="s">
        <v>83</v>
      </c>
      <c r="E32" s="18" t="s">
        <v>84</v>
      </c>
      <c r="F32" s="20"/>
      <c r="G32" s="19"/>
    </row>
    <row r="33" ht="21.75" customHeight="1" spans="1:7">
      <c r="A33" s="10" t="s">
        <v>85</v>
      </c>
      <c r="B33" s="10"/>
      <c r="C33" s="10"/>
      <c r="D33" s="10"/>
      <c r="E33" s="10"/>
      <c r="F33" s="10"/>
      <c r="G33" s="10"/>
    </row>
    <row r="34" ht="39" spans="1:7">
      <c r="A34" s="11">
        <v>17</v>
      </c>
      <c r="B34" s="12" t="s">
        <v>86</v>
      </c>
      <c r="C34" s="13" t="s">
        <v>87</v>
      </c>
      <c r="D34" s="14" t="s">
        <v>88</v>
      </c>
      <c r="E34" s="13" t="s">
        <v>89</v>
      </c>
      <c r="F34" s="15"/>
      <c r="G34" s="14"/>
    </row>
    <row r="35" ht="26" spans="1:7">
      <c r="A35" s="16">
        <v>18</v>
      </c>
      <c r="B35" s="17" t="s">
        <v>90</v>
      </c>
      <c r="C35" s="18" t="s">
        <v>91</v>
      </c>
      <c r="D35" s="19" t="s">
        <v>92</v>
      </c>
      <c r="E35" s="18" t="s">
        <v>93</v>
      </c>
      <c r="F35" s="20"/>
      <c r="G35" s="19"/>
    </row>
    <row r="36" ht="26" spans="1:7">
      <c r="A36" s="11">
        <v>19</v>
      </c>
      <c r="B36" s="12" t="s">
        <v>94</v>
      </c>
      <c r="C36" s="13" t="s">
        <v>95</v>
      </c>
      <c r="D36" s="14" t="s">
        <v>96</v>
      </c>
      <c r="E36" s="13" t="s">
        <v>97</v>
      </c>
      <c r="F36" s="15"/>
      <c r="G36" s="14"/>
    </row>
    <row r="37" ht="21.75" customHeight="1" spans="1:7">
      <c r="A37" s="10" t="s">
        <v>98</v>
      </c>
      <c r="B37" s="10"/>
      <c r="C37" s="10"/>
      <c r="D37" s="10"/>
      <c r="E37" s="10"/>
      <c r="F37" s="10"/>
      <c r="G37" s="10"/>
    </row>
    <row r="38" ht="26" spans="1:7">
      <c r="A38" s="16">
        <v>20</v>
      </c>
      <c r="B38" s="17" t="s">
        <v>99</v>
      </c>
      <c r="C38" s="18" t="s">
        <v>100</v>
      </c>
      <c r="D38" s="19" t="s">
        <v>101</v>
      </c>
      <c r="E38" s="18" t="s">
        <v>102</v>
      </c>
      <c r="F38" s="20"/>
      <c r="G38" s="19"/>
    </row>
    <row r="39" ht="26" spans="1:7">
      <c r="A39" s="11">
        <v>21</v>
      </c>
      <c r="B39" s="12" t="s">
        <v>103</v>
      </c>
      <c r="C39" s="13" t="s">
        <v>104</v>
      </c>
      <c r="D39" s="14" t="s">
        <v>105</v>
      </c>
      <c r="E39" s="13" t="s">
        <v>106</v>
      </c>
      <c r="F39" s="15"/>
      <c r="G39" s="14"/>
    </row>
    <row r="40" ht="26" spans="1:7">
      <c r="A40" s="16">
        <v>22</v>
      </c>
      <c r="B40" s="17" t="s">
        <v>107</v>
      </c>
      <c r="C40" s="18" t="s">
        <v>108</v>
      </c>
      <c r="D40" s="19" t="s">
        <v>109</v>
      </c>
      <c r="E40" s="18" t="s">
        <v>110</v>
      </c>
      <c r="F40" s="20"/>
      <c r="G40" s="19"/>
    </row>
    <row r="41" ht="21.75" customHeight="1" spans="1:7">
      <c r="A41" s="10" t="s">
        <v>111</v>
      </c>
      <c r="B41" s="10"/>
      <c r="C41" s="10"/>
      <c r="D41" s="10"/>
      <c r="E41" s="10"/>
      <c r="F41" s="10"/>
      <c r="G41" s="10"/>
    </row>
    <row r="42" ht="26" spans="1:7">
      <c r="A42" s="11">
        <v>23</v>
      </c>
      <c r="B42" s="12" t="s">
        <v>112</v>
      </c>
      <c r="C42" s="13" t="s">
        <v>113</v>
      </c>
      <c r="D42" s="14" t="s">
        <v>114</v>
      </c>
      <c r="E42" s="13" t="s">
        <v>115</v>
      </c>
      <c r="F42" s="15"/>
      <c r="G42" s="14"/>
    </row>
    <row r="43" ht="26" spans="1:7">
      <c r="A43" s="16">
        <v>24</v>
      </c>
      <c r="B43" s="17" t="s">
        <v>116</v>
      </c>
      <c r="C43" s="18" t="s">
        <v>117</v>
      </c>
      <c r="D43" s="19" t="s">
        <v>118</v>
      </c>
      <c r="E43" s="18" t="s">
        <v>119</v>
      </c>
      <c r="F43" s="20"/>
      <c r="G43" s="19"/>
    </row>
    <row r="44" spans="1:7">
      <c r="A44" s="11">
        <v>25</v>
      </c>
      <c r="B44" s="12" t="s">
        <v>120</v>
      </c>
      <c r="C44" s="13" t="s">
        <v>121</v>
      </c>
      <c r="D44" s="14" t="s">
        <v>122</v>
      </c>
      <c r="E44" s="13" t="s">
        <v>123</v>
      </c>
      <c r="F44" s="15"/>
      <c r="G44" s="14"/>
    </row>
    <row r="45" ht="26" spans="1:7">
      <c r="A45" s="16">
        <v>26</v>
      </c>
      <c r="B45" s="17" t="s">
        <v>124</v>
      </c>
      <c r="C45" s="18" t="s">
        <v>125</v>
      </c>
      <c r="D45" s="19" t="s">
        <v>126</v>
      </c>
      <c r="E45" s="18" t="s">
        <v>127</v>
      </c>
      <c r="F45" s="20"/>
      <c r="G45" s="19"/>
    </row>
    <row r="46" ht="26" spans="1:7">
      <c r="A46" s="11">
        <v>27</v>
      </c>
      <c r="B46" s="12" t="s">
        <v>128</v>
      </c>
      <c r="C46" s="13" t="s">
        <v>129</v>
      </c>
      <c r="D46" s="14" t="s">
        <v>130</v>
      </c>
      <c r="E46" s="13" t="s">
        <v>131</v>
      </c>
      <c r="F46" s="15"/>
      <c r="G46" s="14"/>
    </row>
    <row r="47" ht="21.75" customHeight="1" spans="1:7">
      <c r="A47" s="10" t="s">
        <v>132</v>
      </c>
      <c r="B47" s="10"/>
      <c r="C47" s="10"/>
      <c r="D47" s="10"/>
      <c r="E47" s="10"/>
      <c r="F47" s="10"/>
      <c r="G47" s="10"/>
    </row>
    <row r="48" ht="26" spans="1:7">
      <c r="A48" s="16">
        <v>28</v>
      </c>
      <c r="B48" s="17" t="s">
        <v>133</v>
      </c>
      <c r="C48" s="18" t="s">
        <v>134</v>
      </c>
      <c r="D48" s="19" t="s">
        <v>135</v>
      </c>
      <c r="E48" s="18" t="s">
        <v>136</v>
      </c>
      <c r="F48" s="20"/>
      <c r="G48" s="19"/>
    </row>
    <row r="49" ht="26" spans="1:7">
      <c r="A49" s="11">
        <v>29</v>
      </c>
      <c r="B49" s="12" t="s">
        <v>137</v>
      </c>
      <c r="C49" s="13" t="s">
        <v>138</v>
      </c>
      <c r="D49" s="14" t="s">
        <v>139</v>
      </c>
      <c r="E49" s="13" t="s">
        <v>140</v>
      </c>
      <c r="F49" s="15"/>
      <c r="G49" s="14"/>
    </row>
    <row r="50" ht="26" spans="1:7">
      <c r="A50" s="16">
        <v>30</v>
      </c>
      <c r="B50" s="17" t="s">
        <v>141</v>
      </c>
      <c r="C50" s="18" t="s">
        <v>142</v>
      </c>
      <c r="D50" s="19" t="s">
        <v>143</v>
      </c>
      <c r="E50" s="18" t="s">
        <v>144</v>
      </c>
      <c r="F50" s="20"/>
      <c r="G50" s="19"/>
    </row>
    <row r="51" ht="26" spans="1:7">
      <c r="A51" s="11">
        <v>31</v>
      </c>
      <c r="B51" s="12" t="s">
        <v>145</v>
      </c>
      <c r="C51" s="13" t="s">
        <v>146</v>
      </c>
      <c r="D51" s="14" t="s">
        <v>147</v>
      </c>
      <c r="E51" s="13" t="s">
        <v>148</v>
      </c>
      <c r="F51" s="15"/>
      <c r="G51" s="14"/>
    </row>
    <row r="52" ht="26" spans="1:7">
      <c r="A52" s="16">
        <v>32</v>
      </c>
      <c r="B52" s="17" t="s">
        <v>149</v>
      </c>
      <c r="C52" s="18" t="s">
        <v>150</v>
      </c>
      <c r="D52" s="19" t="s">
        <v>151</v>
      </c>
      <c r="E52" s="18" t="s">
        <v>152</v>
      </c>
      <c r="F52" s="20"/>
      <c r="G52" s="19"/>
    </row>
    <row r="54" ht="27.75" customHeight="1" spans="1:7">
      <c r="A54" s="21" t="s">
        <v>153</v>
      </c>
      <c r="B54" s="21"/>
      <c r="C54" s="21"/>
      <c r="D54" s="21"/>
      <c r="E54" s="21"/>
      <c r="F54" s="21"/>
      <c r="G54" s="21"/>
    </row>
  </sheetData>
  <mergeCells count="17">
    <mergeCell ref="A1:G1"/>
    <mergeCell ref="A2:G2"/>
    <mergeCell ref="A4:G4"/>
    <mergeCell ref="A5:G5"/>
    <mergeCell ref="A7:G7"/>
    <mergeCell ref="E8:G8"/>
    <mergeCell ref="E9:G9"/>
    <mergeCell ref="A12:G12"/>
    <mergeCell ref="A16:G16"/>
    <mergeCell ref="A20:G20"/>
    <mergeCell ref="A25:G25"/>
    <mergeCell ref="A29:G29"/>
    <mergeCell ref="A33:G33"/>
    <mergeCell ref="A37:G37"/>
    <mergeCell ref="A41:G41"/>
    <mergeCell ref="A47:G47"/>
    <mergeCell ref="A54:G54"/>
  </mergeCells>
  <conditionalFormatting sqref="F13:F52">
    <cfRule type="cellIs" dxfId="0" priority="2" operator="equal">
      <formula>"Pass"</formula>
    </cfRule>
    <cfRule type="cellIs" dxfId="1" priority="3" operator="equal">
      <formula>"Partial"</formula>
    </cfRule>
    <cfRule type="cellIs" dxfId="2" priority="4" operator="equal">
      <formula>"Fail"</formula>
    </cfRule>
    <cfRule type="cellIs" dxfId="3" priority="5" operator="equal">
      <formula>"N/A"</formula>
    </cfRule>
  </conditionalFormatting>
  <dataValidations count="1">
    <dataValidation type="list" allowBlank="1" errorTitle="Invalid status" error="Choose: Pass / Partial / Fail / N/A" sqref="F13:F52">
      <formula1>"Pass,Partial,Fail,N/A"</formula1>
    </dataValidation>
  </dataValidations>
  <pageMargins left="0.75" right="0.75" top="1" bottom="1" header="0.511811023622047" footer="0.511811023622047"/>
  <pageSetup paperSize="1" fitToHeight="0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Procurement Checklist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花</cp:lastModifiedBy>
  <cp:revision>0</cp:revision>
  <dcterms:created xsi:type="dcterms:W3CDTF">2026-07-01T08:10:00Z</dcterms:created>
  <dcterms:modified xsi:type="dcterms:W3CDTF">2026-07-01T08:14:54Z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0B2380A942C14D22B448C1C41DB521A6_12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